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zał. Nr 1" sheetId="1" r:id="rId1"/>
  </sheets>
  <definedNames>
    <definedName name="_xlnm._FilterDatabase" localSheetId="0">'zał. Nr 1'!$B$6:$S$59</definedName>
    <definedName name="_FilterDatabase_0" localSheetId="0">'zał. Nr 1'!$B$6:$S$59</definedName>
    <definedName name="_FilterDatabase_0_0" localSheetId="0">'zał. Nr 1'!$B$6:$S$59</definedName>
  </definedNames>
  <calcPr calcId="114210" iterateDelta="1E-4"/>
</workbook>
</file>

<file path=xl/calcChain.xml><?xml version="1.0" encoding="utf-8"?>
<calcChain xmlns="http://schemas.openxmlformats.org/spreadsheetml/2006/main">
  <c r="N12" i="1"/>
  <c r="M17"/>
  <c r="N17"/>
  <c r="N18"/>
  <c r="N20"/>
  <c r="N27"/>
  <c r="N29"/>
  <c r="M52"/>
  <c r="N52"/>
  <c r="M53"/>
  <c r="N53"/>
  <c r="M54"/>
  <c r="N54"/>
  <c r="N62"/>
  <c r="M12"/>
  <c r="M18"/>
  <c r="M20"/>
  <c r="M27"/>
  <c r="M29"/>
  <c r="M62"/>
  <c r="N59"/>
  <c r="M59"/>
</calcChain>
</file>

<file path=xl/sharedStrings.xml><?xml version="1.0" encoding="utf-8"?>
<sst xmlns="http://schemas.openxmlformats.org/spreadsheetml/2006/main" count="616" uniqueCount="216">
  <si>
    <r>
      <t>SZCZEGÓŁOWY</t>
    </r>
    <r>
      <rPr>
        <sz val="12"/>
        <color indexed="8"/>
        <rFont val="Arial"/>
        <family val="2"/>
        <charset val="238"/>
      </rPr>
      <t xml:space="preserve"> </t>
    </r>
    <r>
      <rPr>
        <b/>
        <sz val="12"/>
        <color indexed="8"/>
        <rFont val="Arial"/>
        <family val="2"/>
        <charset val="238"/>
      </rPr>
      <t>OPIS PRZEDMIOTU ZAMÓWIENIA</t>
    </r>
  </si>
  <si>
    <r>
      <t xml:space="preserve">Przedmiotem zamówienia jest Zakup Energii Elektrycznej do obiektów </t>
    </r>
    <r>
      <rPr>
        <b/>
        <sz val="12"/>
        <color indexed="8"/>
        <rFont val="Arial"/>
        <family val="2"/>
        <charset val="238"/>
      </rPr>
      <t>Zamawiającego</t>
    </r>
    <r>
      <rPr>
        <sz val="12"/>
        <color indexed="8"/>
        <rFont val="Arial"/>
        <family val="2"/>
        <charset val="238"/>
      </rPr>
      <t>.</t>
    </r>
  </si>
  <si>
    <r>
      <t>Poniższa tabela przedstawia obiekty objęte przedmiotem zamówienia na rok</t>
    </r>
    <r>
      <rPr>
        <b/>
        <sz val="12"/>
        <color indexed="8"/>
        <rFont val="Arial"/>
        <family val="2"/>
        <charset val="238"/>
      </rPr>
      <t xml:space="preserve"> 2016 </t>
    </r>
  </si>
  <si>
    <t>1.1 Obiekty Gminy Ksawerów i Jednostek Organizacyjnych</t>
  </si>
  <si>
    <t>L.p.</t>
  </si>
  <si>
    <t>Punkt odbioru</t>
  </si>
  <si>
    <t>Rodzaj punktu poboru</t>
  </si>
  <si>
    <t>Adres/ulica</t>
  </si>
  <si>
    <t>Nr
ST</t>
  </si>
  <si>
    <t>Kod pocztowy</t>
  </si>
  <si>
    <t>Miejscowość</t>
  </si>
  <si>
    <t>Nr PPE</t>
  </si>
  <si>
    <t>Numer licznika</t>
  </si>
  <si>
    <t>Taryfa</t>
  </si>
  <si>
    <t>Nowa taryfa</t>
  </si>
  <si>
    <t>Moc umowna
[kW]</t>
  </si>
  <si>
    <t>Rzeczywiste zużycie energii [kWh] w okresie
od 01.05.2014 r.
do 30.04.2015 r.</t>
  </si>
  <si>
    <t>Szacowane zużycie energii [kWh] w okresie
od 01.01.2016 r.
do 31.12.2016 r.</t>
  </si>
  <si>
    <t>Uwagi</t>
  </si>
  <si>
    <t>Umowa</t>
  </si>
  <si>
    <t>Dostawca energii</t>
  </si>
  <si>
    <t>Czas twania umowy</t>
  </si>
  <si>
    <t>Okres wypowiedzenia</t>
  </si>
  <si>
    <t>1.</t>
  </si>
  <si>
    <t>Gmina Ksawerów</t>
  </si>
  <si>
    <t>Urząd Gminy</t>
  </si>
  <si>
    <t>Kościuszki</t>
  </si>
  <si>
    <t>95-054</t>
  </si>
  <si>
    <t>Ksawerów</t>
  </si>
  <si>
    <t>PLLZED000057339004</t>
  </si>
  <si>
    <t>1221417</t>
  </si>
  <si>
    <t>C21</t>
  </si>
  <si>
    <t>rozdzielona</t>
  </si>
  <si>
    <t>PGE Obrót S.A.</t>
  </si>
  <si>
    <t>2.</t>
  </si>
  <si>
    <t>Urząd Gminy - Bank</t>
  </si>
  <si>
    <t>PLLZED000037184506</t>
  </si>
  <si>
    <t>29820138</t>
  </si>
  <si>
    <t>C11</t>
  </si>
  <si>
    <t>3.</t>
  </si>
  <si>
    <t>Urząd Gminy - Policja</t>
  </si>
  <si>
    <t>PLLZED000037184401</t>
  </si>
  <si>
    <t>11898759</t>
  </si>
  <si>
    <t>4.</t>
  </si>
  <si>
    <t>Gminny Dom Kultury z Biblioteką w Ksawerowie</t>
  </si>
  <si>
    <t>PLLZED000037842900</t>
  </si>
  <si>
    <t>073368</t>
  </si>
  <si>
    <t>5.</t>
  </si>
  <si>
    <t>stadion sportowy</t>
  </si>
  <si>
    <t>PLLZED000037813008</t>
  </si>
  <si>
    <t>1221051</t>
  </si>
  <si>
    <t>6.</t>
  </si>
  <si>
    <t>budynek usługowy</t>
  </si>
  <si>
    <t>PLLZED000032569506</t>
  </si>
  <si>
    <t>7.</t>
  </si>
  <si>
    <t>Gimnazjum w Ksawerowie</t>
  </si>
  <si>
    <t>Gimnazjum</t>
  </si>
  <si>
    <t>PLLZED000057199807</t>
  </si>
  <si>
    <t>8.</t>
  </si>
  <si>
    <t>Szkoła Podstawowa im. Sikiryckiego</t>
  </si>
  <si>
    <t>Szkoła Podstawowa</t>
  </si>
  <si>
    <t>PLLZED000033419304</t>
  </si>
  <si>
    <t>9.</t>
  </si>
  <si>
    <t>Szkoła Podstawowa im. Jordana</t>
  </si>
  <si>
    <t>PLLZED000032431409</t>
  </si>
  <si>
    <t>10.</t>
  </si>
  <si>
    <t>Gminne Przedszkole</t>
  </si>
  <si>
    <t>Przedszkole</t>
  </si>
  <si>
    <t>PLLZED000033462201</t>
  </si>
  <si>
    <t>70005741</t>
  </si>
  <si>
    <t>kompleksowa</t>
  </si>
  <si>
    <t>11.</t>
  </si>
  <si>
    <t>budynek mieszkalny wielorodzinny</t>
  </si>
  <si>
    <t>PLLZED000038203205</t>
  </si>
  <si>
    <t>G11</t>
  </si>
  <si>
    <t>suma:</t>
  </si>
  <si>
    <t>kWh</t>
  </si>
  <si>
    <t>1.2 Gminna Jednostka Wod-Kan</t>
  </si>
  <si>
    <t>12.</t>
  </si>
  <si>
    <t>Gminna Jednostka
Wod-Kan</t>
  </si>
  <si>
    <t>PLLZED000057283505</t>
  </si>
  <si>
    <t>13.</t>
  </si>
  <si>
    <t>przepompownia</t>
  </si>
  <si>
    <t>Sienkiewicza</t>
  </si>
  <si>
    <t>PLLZED000057287108</t>
  </si>
  <si>
    <t>14.</t>
  </si>
  <si>
    <t>Szkolna</t>
  </si>
  <si>
    <t>PLLZED000057198207</t>
  </si>
  <si>
    <t>15.</t>
  </si>
  <si>
    <t>PLLZED000057204209</t>
  </si>
  <si>
    <t>16.</t>
  </si>
  <si>
    <t>95-200</t>
  </si>
  <si>
    <t>Pabianice</t>
  </si>
  <si>
    <t>PLLZED000057283400</t>
  </si>
  <si>
    <t>17.</t>
  </si>
  <si>
    <t>PLLZED000057198102</t>
  </si>
  <si>
    <t>C22a</t>
  </si>
  <si>
    <t>1.3 Oświetlenie uliczne</t>
  </si>
  <si>
    <t>18.</t>
  </si>
  <si>
    <t>19.</t>
  </si>
  <si>
    <t>20.</t>
  </si>
  <si>
    <t>oświetlenie uliczne</t>
  </si>
  <si>
    <t>PLLZED000033402904</t>
  </si>
  <si>
    <t>C12o</t>
  </si>
  <si>
    <t>21.</t>
  </si>
  <si>
    <t>Wola Zaradzyńska</t>
  </si>
  <si>
    <t>PLLZED000033306500</t>
  </si>
  <si>
    <t>22.</t>
  </si>
  <si>
    <t>Mały Skręt/Wschodnia</t>
  </si>
  <si>
    <t>PLLZED000033402307</t>
  </si>
  <si>
    <t>23.</t>
  </si>
  <si>
    <t>PLLZED000034719203</t>
  </si>
  <si>
    <t>24.</t>
  </si>
  <si>
    <t>PLLZED000034719308</t>
  </si>
  <si>
    <t>25.</t>
  </si>
  <si>
    <t>Handlowa</t>
  </si>
  <si>
    <t>PLLZED000038200909</t>
  </si>
  <si>
    <t>26.</t>
  </si>
  <si>
    <t>PLLZED000033402600</t>
  </si>
  <si>
    <t>27.</t>
  </si>
  <si>
    <t>PLLZED000034713301</t>
  </si>
  <si>
    <t>28.</t>
  </si>
  <si>
    <t>Nowa Gadka</t>
  </si>
  <si>
    <t>PLLZED000033402810</t>
  </si>
  <si>
    <t>29.</t>
  </si>
  <si>
    <t>Nowa Gadka I</t>
  </si>
  <si>
    <t>PLLZED000034713207</t>
  </si>
  <si>
    <t>30.</t>
  </si>
  <si>
    <t>Jęczmienna</t>
  </si>
  <si>
    <t>PLLZED000033000610</t>
  </si>
  <si>
    <t>31.</t>
  </si>
  <si>
    <t>Kolonia Wola Zaradzyńska-Wolska</t>
  </si>
  <si>
    <t>PLLZED000034713102</t>
  </si>
  <si>
    <t>32.</t>
  </si>
  <si>
    <t>Szeroka</t>
  </si>
  <si>
    <t>PLLZED000033403100</t>
  </si>
  <si>
    <t>33.</t>
  </si>
  <si>
    <t>PLLZED000034713008</t>
  </si>
  <si>
    <t>34.</t>
  </si>
  <si>
    <t>Łąkowa</t>
  </si>
  <si>
    <t>PLLZED000038201000</t>
  </si>
  <si>
    <t>35.</t>
  </si>
  <si>
    <t>PLLZED000034712906</t>
  </si>
  <si>
    <t>36.</t>
  </si>
  <si>
    <t>Kolonia Wola Zaradzyńska-Skromna</t>
  </si>
  <si>
    <t>PLLZED000034712801</t>
  </si>
  <si>
    <t>37.</t>
  </si>
  <si>
    <t>PLLZED000038201105</t>
  </si>
  <si>
    <t>38.</t>
  </si>
  <si>
    <t>Wschodnia, Traktorowa</t>
  </si>
  <si>
    <t>PLLZED000034712707</t>
  </si>
  <si>
    <t>39.</t>
  </si>
  <si>
    <t>Szkolna
/Giełdowa</t>
  </si>
  <si>
    <t>PLLZED000035631803</t>
  </si>
  <si>
    <t>40.</t>
  </si>
  <si>
    <t>PLLZED000033417707</t>
  </si>
  <si>
    <t>41.</t>
  </si>
  <si>
    <t>PLLZED000033422010</t>
  </si>
  <si>
    <t>42.</t>
  </si>
  <si>
    <t>Południowa/
Chmielna</t>
  </si>
  <si>
    <t>PLLZED000073903302</t>
  </si>
  <si>
    <t>43.</t>
  </si>
  <si>
    <t>Cienista</t>
  </si>
  <si>
    <t>PLLZED000074029302</t>
  </si>
  <si>
    <t>44.</t>
  </si>
  <si>
    <t>Orzechowa</t>
  </si>
  <si>
    <t>PLLZED000073907303</t>
  </si>
  <si>
    <t>45.</t>
  </si>
  <si>
    <t>przepompownia ścieków</t>
  </si>
  <si>
    <t>Ludowa</t>
  </si>
  <si>
    <t>dz. 1703</t>
  </si>
  <si>
    <t>Nowy PPE w budowie, zostanie uruchomiony w 2015r.</t>
  </si>
  <si>
    <t>46.</t>
  </si>
  <si>
    <t>Bema</t>
  </si>
  <si>
    <t>dz. 1738</t>
  </si>
  <si>
    <t>przepompownia sanitarna</t>
  </si>
  <si>
    <t>Nowa</t>
  </si>
  <si>
    <t>dz. 1656</t>
  </si>
  <si>
    <t>przepompownia wód opadowych</t>
  </si>
  <si>
    <t>suma ogólna:</t>
  </si>
  <si>
    <r>
      <t xml:space="preserve">Zużycie energii elektrycznej wg faktur dla powyższych obiektów w okresie </t>
    </r>
    <r>
      <rPr>
        <b/>
        <sz val="10"/>
        <color indexed="8"/>
        <rFont val="Arial"/>
        <family val="2"/>
        <charset val="238"/>
      </rPr>
      <t>od 01.05.2014 do 30.04.2015</t>
    </r>
    <r>
      <rPr>
        <sz val="10"/>
        <color indexed="8"/>
        <rFont val="Arial"/>
        <family val="2"/>
        <charset val="238"/>
      </rPr>
      <t xml:space="preserve"> wyniosło </t>
    </r>
    <r>
      <rPr>
        <b/>
        <sz val="10"/>
        <color indexed="8"/>
        <rFont val="Arial"/>
        <family val="2"/>
        <charset val="238"/>
      </rPr>
      <t>1 093 851 kWh</t>
    </r>
  </si>
  <si>
    <r>
      <t xml:space="preserve">Szacunkowe zapotrzebowanie na energię elektryczną dla powyższych obiektów w okresie </t>
    </r>
    <r>
      <rPr>
        <b/>
        <sz val="10"/>
        <color indexed="8"/>
        <rFont val="Arial"/>
        <family val="2"/>
        <charset val="238"/>
      </rPr>
      <t>od 01.01.2016 do 31.12.2016</t>
    </r>
    <r>
      <rPr>
        <sz val="10"/>
        <color indexed="8"/>
        <rFont val="Arial"/>
        <family val="2"/>
        <charset val="238"/>
      </rPr>
      <t xml:space="preserve"> wynosi </t>
    </r>
    <r>
      <rPr>
        <b/>
        <sz val="10"/>
        <color indexed="8"/>
        <rFont val="Arial"/>
        <family val="2"/>
        <charset val="238"/>
      </rPr>
      <t>1 093 851 kWh</t>
    </r>
  </si>
  <si>
    <t>Załącznik nr 1 do SIWZ</t>
  </si>
  <si>
    <t>Kościuszki 3h</t>
  </si>
  <si>
    <t>Jana Pawła II 1</t>
  </si>
  <si>
    <t>Hubala 55</t>
  </si>
  <si>
    <t>ul. Ogrodników 59</t>
  </si>
  <si>
    <t>Zachodnia 33</t>
  </si>
  <si>
    <t>Rzepakowa 12</t>
  </si>
  <si>
    <t>Giełdowa 12</t>
  </si>
  <si>
    <t>Nr 
ST</t>
  </si>
  <si>
    <t>Ogrodników 2A</t>
  </si>
  <si>
    <t>Sienkiewicza 13</t>
  </si>
  <si>
    <t>Wschodnia 47</t>
  </si>
  <si>
    <t>Rypułtowicka 43</t>
  </si>
  <si>
    <t>Wschodnia 39</t>
  </si>
  <si>
    <t>Wola Zaradzyńska 2</t>
  </si>
  <si>
    <t>Szkolna 10</t>
  </si>
  <si>
    <t>Zachodnia 1</t>
  </si>
  <si>
    <t>Szkolna 15E</t>
  </si>
  <si>
    <t>Szkolna (nr ewid. działki 2164/16)</t>
  </si>
  <si>
    <t xml:space="preserve">
30074</t>
  </si>
  <si>
    <t xml:space="preserve">
30167</t>
  </si>
  <si>
    <t xml:space="preserve">
30504</t>
  </si>
  <si>
    <t>Zachodnia 25</t>
  </si>
  <si>
    <t>Zachodnia 61</t>
  </si>
  <si>
    <t xml:space="preserve">Nowa Gadka II </t>
  </si>
  <si>
    <t>Kolonia Wola Zaradzyńska</t>
  </si>
  <si>
    <t xml:space="preserve">
90417</t>
  </si>
  <si>
    <t>PLLZED000076913304</t>
  </si>
  <si>
    <t>PLLZED000079063301</t>
  </si>
  <si>
    <t>Nowy PPE  uruchomiony w 2015r.</t>
  </si>
  <si>
    <t xml:space="preserve">Czas twania umowy </t>
  </si>
  <si>
    <t>od dnia 01.01.2015 r. do dnia 31.12.2015 r.</t>
  </si>
  <si>
    <t>do dnia 31.12.2015 r.</t>
  </si>
  <si>
    <t>zgodnie z umową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</si>
</sst>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yyyy\-mm\-dd"/>
  </numFmts>
  <fonts count="19">
    <font>
      <sz val="11"/>
      <color rgb="FF000000"/>
      <name val="Czcionka tekstu podstawowego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6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9"/>
      <color indexed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9"/>
      <color indexed="9"/>
      <name val="Czcionka tekstu podstawowego"/>
      <family val="2"/>
      <charset val="238"/>
    </font>
    <font>
      <b/>
      <sz val="10"/>
      <color indexed="9"/>
      <name val="Czcionka tekstu podstawowego"/>
      <family val="2"/>
      <charset val="238"/>
    </font>
    <font>
      <sz val="10"/>
      <color indexed="9"/>
      <name val="Czcionka tekstu podstawowego"/>
      <charset val="238"/>
    </font>
    <font>
      <sz val="10"/>
      <color indexed="8"/>
      <name val="Arial"/>
      <family val="2"/>
      <charset val="238"/>
    </font>
    <font>
      <sz val="8"/>
      <name val="Czcionka tekstu podstawowego"/>
      <family val="2"/>
      <charset val="238"/>
    </font>
    <font>
      <b/>
      <sz val="12"/>
      <color indexed="8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8"/>
        <bgColor indexed="58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 indent="8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 indent="8"/>
    </xf>
    <xf numFmtId="0" fontId="11" fillId="0" borderId="1" xfId="0" applyFont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right" vertical="center" indent="8"/>
    </xf>
    <xf numFmtId="0" fontId="12" fillId="3" borderId="8" xfId="0" applyFont="1" applyFill="1" applyBorder="1" applyAlignment="1">
      <alignment horizontal="right" vertical="center" indent="8"/>
    </xf>
    <xf numFmtId="0" fontId="13" fillId="3" borderId="8" xfId="0" applyFont="1" applyFill="1" applyBorder="1" applyAlignment="1">
      <alignment horizontal="right" vertical="center" indent="8"/>
    </xf>
    <xf numFmtId="164" fontId="14" fillId="3" borderId="8" xfId="0" applyNumberFormat="1" applyFont="1" applyFill="1" applyBorder="1" applyAlignment="1">
      <alignment horizontal="right" vertical="center" indent="8"/>
    </xf>
    <xf numFmtId="0" fontId="15" fillId="3" borderId="8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right" vertical="center" indent="8"/>
    </xf>
    <xf numFmtId="0" fontId="12" fillId="3" borderId="9" xfId="0" applyFont="1" applyFill="1" applyBorder="1" applyAlignment="1">
      <alignment horizontal="right" vertical="center" indent="8"/>
    </xf>
    <xf numFmtId="3" fontId="0" fillId="0" borderId="8" xfId="0" applyNumberFormat="1" applyBorder="1" applyAlignment="1">
      <alignment horizontal="right" indent="8"/>
    </xf>
    <xf numFmtId="0" fontId="0" fillId="0" borderId="8" xfId="0" applyBorder="1"/>
    <xf numFmtId="165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right" indent="8"/>
    </xf>
    <xf numFmtId="0" fontId="0" fillId="0" borderId="0" xfId="0" applyAlignment="1">
      <alignment horizontal="left"/>
    </xf>
    <xf numFmtId="0" fontId="12" fillId="3" borderId="10" xfId="0" applyFont="1" applyFill="1" applyBorder="1" applyAlignment="1">
      <alignment horizontal="right" vertical="center" indent="8"/>
    </xf>
    <xf numFmtId="0" fontId="13" fillId="3" borderId="10" xfId="0" applyFont="1" applyFill="1" applyBorder="1" applyAlignment="1">
      <alignment horizontal="right" vertical="center" indent="8"/>
    </xf>
    <xf numFmtId="164" fontId="14" fillId="3" borderId="10" xfId="0" applyNumberFormat="1" applyFont="1" applyFill="1" applyBorder="1" applyAlignment="1">
      <alignment horizontal="right" vertical="center" indent="8"/>
    </xf>
    <xf numFmtId="0" fontId="15" fillId="3" borderId="10" xfId="0" applyFont="1" applyFill="1" applyBorder="1" applyAlignment="1">
      <alignment horizontal="left" vertical="center"/>
    </xf>
    <xf numFmtId="0" fontId="15" fillId="3" borderId="10" xfId="0" applyFont="1" applyFill="1" applyBorder="1" applyAlignment="1">
      <alignment horizontal="right" vertical="center" indent="8"/>
    </xf>
    <xf numFmtId="3" fontId="0" fillId="0" borderId="0" xfId="0" applyNumberFormat="1"/>
    <xf numFmtId="0" fontId="18" fillId="0" borderId="0" xfId="0" applyFont="1" applyAlignment="1">
      <alignment horizontal="right" vertical="top"/>
    </xf>
    <xf numFmtId="0" fontId="3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7"/>
  <sheetViews>
    <sheetView tabSelected="1" view="pageBreakPreview" topLeftCell="F3" zoomScale="150" zoomScaleNormal="100" workbookViewId="0">
      <selection activeCell="S54" sqref="S54"/>
    </sheetView>
  </sheetViews>
  <sheetFormatPr defaultColWidth="8.625" defaultRowHeight="14.25"/>
  <cols>
    <col min="1" max="1" width="2.875" customWidth="1"/>
    <col min="2" max="2" width="8.625" customWidth="1"/>
    <col min="3" max="3" width="9.375" customWidth="1"/>
    <col min="4" max="4" width="9.75" customWidth="1"/>
    <col min="5" max="5" width="5.625" customWidth="1"/>
    <col min="6" max="6" width="5.375" customWidth="1"/>
    <col min="7" max="7" width="8.375" customWidth="1"/>
    <col min="8" max="8" width="14.75" customWidth="1"/>
    <col min="9" max="9" width="9.375" customWidth="1"/>
    <col min="10" max="11" width="4.25" customWidth="1"/>
    <col min="12" max="12" width="4.625" customWidth="1"/>
    <col min="13" max="13" width="29.375" customWidth="1"/>
    <col min="14" max="14" width="28" customWidth="1"/>
    <col min="15" max="15" width="8.25" customWidth="1"/>
    <col min="16" max="16" width="6.875" customWidth="1"/>
    <col min="17" max="17" width="5.375" customWidth="1"/>
    <col min="18" max="18" width="6.375" customWidth="1"/>
    <col min="19" max="19" width="7.75" customWidth="1"/>
    <col min="20" max="22" width="8.625" customWidth="1"/>
    <col min="23" max="23" width="12.625" customWidth="1"/>
  </cols>
  <sheetData>
    <row r="1" spans="1:19" ht="15.75">
      <c r="A1" s="34" t="s">
        <v>182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s="2" customFormat="1" ht="39.950000000000003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 ht="21" customHeight="1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1:19" ht="21.75" customHeight="1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1:19" ht="20.100000000000001" customHeight="1">
      <c r="A5" s="38" t="s">
        <v>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</row>
    <row r="6" spans="1:19" ht="52.5" customHeight="1">
      <c r="A6" s="3" t="s">
        <v>4</v>
      </c>
      <c r="B6" s="4" t="s">
        <v>5</v>
      </c>
      <c r="C6" s="4" t="s">
        <v>6</v>
      </c>
      <c r="D6" s="4" t="s">
        <v>7</v>
      </c>
      <c r="E6" s="4" t="s">
        <v>190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4" t="s">
        <v>16</v>
      </c>
      <c r="N6" s="4" t="s">
        <v>17</v>
      </c>
      <c r="O6" s="4" t="s">
        <v>18</v>
      </c>
      <c r="P6" s="4" t="s">
        <v>19</v>
      </c>
      <c r="Q6" s="4" t="s">
        <v>20</v>
      </c>
      <c r="R6" s="4" t="s">
        <v>212</v>
      </c>
      <c r="S6" s="5" t="s">
        <v>22</v>
      </c>
    </row>
    <row r="7" spans="1:19" ht="39.200000000000003" customHeight="1">
      <c r="A7" s="6" t="s">
        <v>23</v>
      </c>
      <c r="B7" s="7" t="s">
        <v>24</v>
      </c>
      <c r="C7" s="7" t="s">
        <v>25</v>
      </c>
      <c r="D7" s="7" t="s">
        <v>183</v>
      </c>
      <c r="E7" s="8"/>
      <c r="F7" s="8" t="s">
        <v>27</v>
      </c>
      <c r="G7" s="8" t="s">
        <v>28</v>
      </c>
      <c r="H7" s="7" t="s">
        <v>29</v>
      </c>
      <c r="I7" s="8" t="s">
        <v>30</v>
      </c>
      <c r="J7" s="8" t="s">
        <v>31</v>
      </c>
      <c r="K7" s="8"/>
      <c r="L7" s="9">
        <v>41</v>
      </c>
      <c r="M7" s="10">
        <v>72378</v>
      </c>
      <c r="N7" s="10">
        <v>72378</v>
      </c>
      <c r="O7" s="11"/>
      <c r="P7" s="12" t="s">
        <v>32</v>
      </c>
      <c r="Q7" s="12" t="s">
        <v>33</v>
      </c>
      <c r="R7" s="12" t="s">
        <v>213</v>
      </c>
      <c r="S7" s="1" t="s">
        <v>215</v>
      </c>
    </row>
    <row r="8" spans="1:19" ht="39.200000000000003" customHeight="1">
      <c r="A8" s="6" t="s">
        <v>34</v>
      </c>
      <c r="B8" s="7" t="s">
        <v>24</v>
      </c>
      <c r="C8" s="7" t="s">
        <v>35</v>
      </c>
      <c r="D8" s="7" t="s">
        <v>183</v>
      </c>
      <c r="E8" s="8"/>
      <c r="F8" s="8" t="s">
        <v>27</v>
      </c>
      <c r="G8" s="8" t="s">
        <v>28</v>
      </c>
      <c r="H8" s="7" t="s">
        <v>36</v>
      </c>
      <c r="I8" s="8" t="s">
        <v>37</v>
      </c>
      <c r="J8" s="8" t="s">
        <v>38</v>
      </c>
      <c r="K8" s="8"/>
      <c r="L8" s="8">
        <v>6</v>
      </c>
      <c r="M8" s="10">
        <v>1973</v>
      </c>
      <c r="N8" s="10">
        <v>1973</v>
      </c>
      <c r="O8" s="11"/>
      <c r="P8" s="12" t="s">
        <v>32</v>
      </c>
      <c r="Q8" s="12" t="s">
        <v>33</v>
      </c>
      <c r="R8" s="12" t="s">
        <v>213</v>
      </c>
      <c r="S8" s="1" t="s">
        <v>215</v>
      </c>
    </row>
    <row r="9" spans="1:19" ht="39.200000000000003" customHeight="1">
      <c r="A9" s="6" t="s">
        <v>39</v>
      </c>
      <c r="B9" s="13" t="s">
        <v>24</v>
      </c>
      <c r="C9" s="13" t="s">
        <v>40</v>
      </c>
      <c r="D9" s="13" t="s">
        <v>183</v>
      </c>
      <c r="E9" s="8"/>
      <c r="F9" s="8" t="s">
        <v>27</v>
      </c>
      <c r="G9" s="8" t="s">
        <v>28</v>
      </c>
      <c r="H9" s="7" t="s">
        <v>41</v>
      </c>
      <c r="I9" s="8" t="s">
        <v>42</v>
      </c>
      <c r="J9" s="8" t="s">
        <v>38</v>
      </c>
      <c r="K9" s="8"/>
      <c r="L9" s="8">
        <v>9</v>
      </c>
      <c r="M9" s="10">
        <v>6952</v>
      </c>
      <c r="N9" s="10">
        <v>6952</v>
      </c>
      <c r="O9" s="11"/>
      <c r="P9" s="12" t="s">
        <v>32</v>
      </c>
      <c r="Q9" s="12" t="s">
        <v>33</v>
      </c>
      <c r="R9" s="12" t="s">
        <v>213</v>
      </c>
      <c r="S9" s="1" t="s">
        <v>215</v>
      </c>
    </row>
    <row r="10" spans="1:19" ht="39.200000000000003" customHeight="1">
      <c r="A10" s="6" t="s">
        <v>43</v>
      </c>
      <c r="B10" s="13" t="s">
        <v>44</v>
      </c>
      <c r="C10" s="13" t="s">
        <v>44</v>
      </c>
      <c r="D10" s="13" t="s">
        <v>184</v>
      </c>
      <c r="E10" s="8"/>
      <c r="F10" s="8" t="s">
        <v>27</v>
      </c>
      <c r="G10" s="8" t="s">
        <v>28</v>
      </c>
      <c r="H10" s="7" t="s">
        <v>45</v>
      </c>
      <c r="I10" s="8" t="s">
        <v>46</v>
      </c>
      <c r="J10" s="8" t="s">
        <v>38</v>
      </c>
      <c r="K10" s="8"/>
      <c r="L10" s="8">
        <v>33</v>
      </c>
      <c r="M10" s="10">
        <v>16554</v>
      </c>
      <c r="N10" s="10">
        <v>16554</v>
      </c>
      <c r="O10" s="11"/>
      <c r="P10" s="12" t="s">
        <v>32</v>
      </c>
      <c r="Q10" s="12" t="s">
        <v>33</v>
      </c>
      <c r="R10" s="12" t="s">
        <v>213</v>
      </c>
      <c r="S10" s="1" t="s">
        <v>215</v>
      </c>
    </row>
    <row r="11" spans="1:19" ht="39.200000000000003" customHeight="1">
      <c r="A11" s="6" t="s">
        <v>47</v>
      </c>
      <c r="B11" s="13" t="s">
        <v>24</v>
      </c>
      <c r="C11" s="13" t="s">
        <v>48</v>
      </c>
      <c r="D11" s="13" t="s">
        <v>185</v>
      </c>
      <c r="E11" s="8"/>
      <c r="F11" s="8" t="s">
        <v>27</v>
      </c>
      <c r="G11" s="8" t="s">
        <v>28</v>
      </c>
      <c r="H11" s="7" t="s">
        <v>49</v>
      </c>
      <c r="I11" s="8" t="s">
        <v>50</v>
      </c>
      <c r="J11" s="8" t="s">
        <v>38</v>
      </c>
      <c r="K11" s="8"/>
      <c r="L11" s="8">
        <v>30</v>
      </c>
      <c r="M11" s="10">
        <v>30013</v>
      </c>
      <c r="N11" s="10">
        <v>30013</v>
      </c>
      <c r="O11" s="11"/>
      <c r="P11" s="12" t="s">
        <v>32</v>
      </c>
      <c r="Q11" s="12" t="s">
        <v>33</v>
      </c>
      <c r="R11" s="12" t="s">
        <v>213</v>
      </c>
      <c r="S11" s="1" t="s">
        <v>215</v>
      </c>
    </row>
    <row r="12" spans="1:19" ht="39.200000000000003" customHeight="1">
      <c r="A12" s="6" t="s">
        <v>51</v>
      </c>
      <c r="B12" s="13" t="s">
        <v>24</v>
      </c>
      <c r="C12" s="13" t="s">
        <v>52</v>
      </c>
      <c r="D12" s="13" t="s">
        <v>186</v>
      </c>
      <c r="E12" s="8"/>
      <c r="F12" s="8" t="s">
        <v>27</v>
      </c>
      <c r="G12" s="8" t="s">
        <v>28</v>
      </c>
      <c r="H12" s="7" t="s">
        <v>53</v>
      </c>
      <c r="I12" s="8">
        <v>204868</v>
      </c>
      <c r="J12" s="8" t="s">
        <v>38</v>
      </c>
      <c r="K12" s="8"/>
      <c r="L12" s="8">
        <v>18</v>
      </c>
      <c r="M12" s="14">
        <f>562*2</f>
        <v>1124</v>
      </c>
      <c r="N12" s="14">
        <f>562*2</f>
        <v>1124</v>
      </c>
      <c r="O12" s="11"/>
      <c r="P12" s="12" t="s">
        <v>32</v>
      </c>
      <c r="Q12" s="12" t="s">
        <v>33</v>
      </c>
      <c r="R12" s="12" t="s">
        <v>213</v>
      </c>
      <c r="S12" s="1" t="s">
        <v>215</v>
      </c>
    </row>
    <row r="13" spans="1:19" ht="39.200000000000003" customHeight="1">
      <c r="A13" s="6" t="s">
        <v>54</v>
      </c>
      <c r="B13" s="13" t="s">
        <v>55</v>
      </c>
      <c r="C13" s="13" t="s">
        <v>56</v>
      </c>
      <c r="D13" s="13" t="s">
        <v>187</v>
      </c>
      <c r="E13" s="8"/>
      <c r="F13" s="8" t="s">
        <v>27</v>
      </c>
      <c r="G13" s="8" t="s">
        <v>28</v>
      </c>
      <c r="H13" s="7" t="s">
        <v>57</v>
      </c>
      <c r="I13" s="8">
        <v>4122282</v>
      </c>
      <c r="J13" s="8" t="s">
        <v>31</v>
      </c>
      <c r="K13" s="8"/>
      <c r="L13" s="8">
        <v>41</v>
      </c>
      <c r="M13" s="14">
        <v>99844</v>
      </c>
      <c r="N13" s="14">
        <v>99844</v>
      </c>
      <c r="O13" s="11"/>
      <c r="P13" s="12" t="s">
        <v>32</v>
      </c>
      <c r="Q13" s="12" t="s">
        <v>33</v>
      </c>
      <c r="R13" s="12" t="s">
        <v>213</v>
      </c>
      <c r="S13" s="1" t="s">
        <v>215</v>
      </c>
    </row>
    <row r="14" spans="1:19" ht="39.200000000000003" customHeight="1">
      <c r="A14" s="6" t="s">
        <v>58</v>
      </c>
      <c r="B14" s="13" t="s">
        <v>59</v>
      </c>
      <c r="C14" s="13" t="s">
        <v>60</v>
      </c>
      <c r="D14" s="13" t="s">
        <v>185</v>
      </c>
      <c r="E14" s="8"/>
      <c r="F14" s="8" t="s">
        <v>27</v>
      </c>
      <c r="G14" s="8" t="s">
        <v>28</v>
      </c>
      <c r="H14" s="7" t="s">
        <v>61</v>
      </c>
      <c r="I14" s="8">
        <v>90142618</v>
      </c>
      <c r="J14" s="8" t="s">
        <v>38</v>
      </c>
      <c r="K14" s="8"/>
      <c r="L14" s="9">
        <v>39</v>
      </c>
      <c r="M14" s="14">
        <v>46335</v>
      </c>
      <c r="N14" s="14">
        <v>46335</v>
      </c>
      <c r="O14" s="11"/>
      <c r="P14" s="12" t="s">
        <v>32</v>
      </c>
      <c r="Q14" s="12" t="s">
        <v>33</v>
      </c>
      <c r="R14" s="12" t="s">
        <v>213</v>
      </c>
      <c r="S14" s="1" t="s">
        <v>215</v>
      </c>
    </row>
    <row r="15" spans="1:19" ht="39.200000000000003" customHeight="1">
      <c r="A15" s="6" t="s">
        <v>62</v>
      </c>
      <c r="B15" s="13" t="s">
        <v>63</v>
      </c>
      <c r="C15" s="13" t="s">
        <v>60</v>
      </c>
      <c r="D15" s="13" t="s">
        <v>187</v>
      </c>
      <c r="E15" s="8"/>
      <c r="F15" s="8" t="s">
        <v>27</v>
      </c>
      <c r="G15" s="8" t="s">
        <v>28</v>
      </c>
      <c r="H15" s="7" t="s">
        <v>64</v>
      </c>
      <c r="I15" s="8">
        <v>90236160</v>
      </c>
      <c r="J15" s="8" t="s">
        <v>38</v>
      </c>
      <c r="K15" s="8"/>
      <c r="L15" s="8">
        <v>30</v>
      </c>
      <c r="M15" s="10">
        <v>18988</v>
      </c>
      <c r="N15" s="10">
        <v>18988</v>
      </c>
      <c r="O15" s="11"/>
      <c r="P15" s="12" t="s">
        <v>32</v>
      </c>
      <c r="Q15" s="12" t="s">
        <v>33</v>
      </c>
      <c r="R15" s="12" t="s">
        <v>213</v>
      </c>
      <c r="S15" s="1" t="s">
        <v>215</v>
      </c>
    </row>
    <row r="16" spans="1:19" ht="39.200000000000003" customHeight="1">
      <c r="A16" s="6" t="s">
        <v>65</v>
      </c>
      <c r="B16" s="13" t="s">
        <v>66</v>
      </c>
      <c r="C16" s="13" t="s">
        <v>67</v>
      </c>
      <c r="D16" s="13" t="s">
        <v>188</v>
      </c>
      <c r="E16" s="15"/>
      <c r="F16" s="8" t="s">
        <v>27</v>
      </c>
      <c r="G16" s="8" t="s">
        <v>28</v>
      </c>
      <c r="H16" s="7" t="s">
        <v>68</v>
      </c>
      <c r="I16" s="8" t="s">
        <v>69</v>
      </c>
      <c r="J16" s="8" t="s">
        <v>38</v>
      </c>
      <c r="K16" s="8"/>
      <c r="L16" s="8">
        <v>21</v>
      </c>
      <c r="M16" s="10">
        <v>8354</v>
      </c>
      <c r="N16" s="10">
        <v>8354</v>
      </c>
      <c r="O16" s="11"/>
      <c r="P16" s="12" t="s">
        <v>32</v>
      </c>
      <c r="Q16" s="12" t="s">
        <v>33</v>
      </c>
      <c r="R16" s="12" t="s">
        <v>213</v>
      </c>
      <c r="S16" s="1" t="s">
        <v>215</v>
      </c>
    </row>
    <row r="17" spans="1:19" ht="39.200000000000003" customHeight="1">
      <c r="A17" s="6" t="s">
        <v>71</v>
      </c>
      <c r="B17" s="13" t="s">
        <v>24</v>
      </c>
      <c r="C17" s="13" t="s">
        <v>72</v>
      </c>
      <c r="D17" s="13" t="s">
        <v>189</v>
      </c>
      <c r="E17" s="8"/>
      <c r="F17" s="8" t="s">
        <v>27</v>
      </c>
      <c r="G17" s="8" t="s">
        <v>28</v>
      </c>
      <c r="H17" s="7" t="s">
        <v>73</v>
      </c>
      <c r="I17" s="8">
        <v>31547507</v>
      </c>
      <c r="J17" s="8" t="s">
        <v>74</v>
      </c>
      <c r="K17" s="8"/>
      <c r="L17" s="8">
        <v>5</v>
      </c>
      <c r="M17" s="10">
        <f>719*6</f>
        <v>4314</v>
      </c>
      <c r="N17" s="10">
        <f>M17</f>
        <v>4314</v>
      </c>
      <c r="O17" s="11"/>
      <c r="P17" s="12" t="s">
        <v>32</v>
      </c>
      <c r="Q17" s="12" t="s">
        <v>33</v>
      </c>
      <c r="R17" s="12" t="s">
        <v>213</v>
      </c>
      <c r="S17" s="1" t="s">
        <v>215</v>
      </c>
    </row>
    <row r="18" spans="1:19" ht="24.95" customHeight="1">
      <c r="A18" s="16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8" t="s">
        <v>75</v>
      </c>
      <c r="M18" s="19">
        <f>SUBTOTAL(9,M7:M17)</f>
        <v>306829</v>
      </c>
      <c r="N18" s="19">
        <f>SUBTOTAL(9,N7:N17)</f>
        <v>306829</v>
      </c>
      <c r="O18" s="20" t="s">
        <v>76</v>
      </c>
      <c r="P18" s="17"/>
      <c r="Q18" s="21"/>
      <c r="R18" s="17"/>
      <c r="S18" s="22"/>
    </row>
    <row r="19" spans="1:19" ht="30" customHeight="1">
      <c r="A19" s="35" t="s">
        <v>77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23"/>
      <c r="N19" s="23"/>
      <c r="O19" s="24"/>
      <c r="P19" s="24"/>
      <c r="Q19" s="24"/>
      <c r="R19" s="24"/>
      <c r="S19" s="24"/>
    </row>
    <row r="20" spans="1:19" ht="52.5" customHeight="1">
      <c r="A20" s="3" t="s">
        <v>4</v>
      </c>
      <c r="B20" s="4" t="s">
        <v>5</v>
      </c>
      <c r="C20" s="4" t="s">
        <v>6</v>
      </c>
      <c r="D20" s="4" t="s">
        <v>7</v>
      </c>
      <c r="E20" s="4" t="s">
        <v>8</v>
      </c>
      <c r="F20" s="4" t="s">
        <v>9</v>
      </c>
      <c r="G20" s="4" t="s">
        <v>10</v>
      </c>
      <c r="H20" s="4" t="s">
        <v>11</v>
      </c>
      <c r="I20" s="4" t="s">
        <v>12</v>
      </c>
      <c r="J20" s="4" t="s">
        <v>13</v>
      </c>
      <c r="K20" s="4" t="s">
        <v>14</v>
      </c>
      <c r="L20" s="4" t="s">
        <v>15</v>
      </c>
      <c r="M20" s="4" t="str">
        <f>$M$6</f>
        <v>Rzeczywiste zużycie energii [kWh] w okresie
od 01.05.2014 r.
do 30.04.2015 r.</v>
      </c>
      <c r="N20" s="4" t="str">
        <f>$N$6</f>
        <v>Szacowane zużycie energii [kWh] w okresie
od 01.01.2016 r.
do 31.12.2016 r.</v>
      </c>
      <c r="O20" s="4" t="s">
        <v>18</v>
      </c>
      <c r="P20" s="4" t="s">
        <v>19</v>
      </c>
      <c r="Q20" s="4" t="s">
        <v>20</v>
      </c>
      <c r="R20" s="4" t="s">
        <v>21</v>
      </c>
      <c r="S20" s="5" t="s">
        <v>22</v>
      </c>
    </row>
    <row r="21" spans="1:19" ht="39.950000000000003" customHeight="1">
      <c r="A21" s="6" t="s">
        <v>78</v>
      </c>
      <c r="B21" s="7" t="s">
        <v>79</v>
      </c>
      <c r="C21" s="7"/>
      <c r="D21" s="7" t="s">
        <v>191</v>
      </c>
      <c r="E21" s="8"/>
      <c r="F21" s="8" t="s">
        <v>27</v>
      </c>
      <c r="G21" s="8" t="s">
        <v>28</v>
      </c>
      <c r="H21" s="7" t="s">
        <v>80</v>
      </c>
      <c r="I21" s="8">
        <v>1281034</v>
      </c>
      <c r="J21" s="8" t="s">
        <v>38</v>
      </c>
      <c r="K21" s="8"/>
      <c r="L21" s="8">
        <v>31</v>
      </c>
      <c r="M21" s="10">
        <v>35505</v>
      </c>
      <c r="N21" s="10">
        <v>35505</v>
      </c>
      <c r="O21" s="11"/>
      <c r="P21" s="12" t="s">
        <v>70</v>
      </c>
      <c r="Q21" s="12" t="s">
        <v>33</v>
      </c>
      <c r="R21" s="12" t="s">
        <v>214</v>
      </c>
      <c r="S21" s="1" t="s">
        <v>215</v>
      </c>
    </row>
    <row r="22" spans="1:19" ht="39.950000000000003" customHeight="1">
      <c r="A22" s="6" t="s">
        <v>81</v>
      </c>
      <c r="B22" s="7" t="s">
        <v>79</v>
      </c>
      <c r="C22" s="7" t="s">
        <v>82</v>
      </c>
      <c r="D22" s="7" t="s">
        <v>192</v>
      </c>
      <c r="E22" s="8"/>
      <c r="F22" s="8" t="s">
        <v>27</v>
      </c>
      <c r="G22" s="8" t="s">
        <v>28</v>
      </c>
      <c r="H22" s="7" t="s">
        <v>84</v>
      </c>
      <c r="I22" s="8">
        <v>3190369</v>
      </c>
      <c r="J22" s="8" t="s">
        <v>38</v>
      </c>
      <c r="K22" s="8"/>
      <c r="L22" s="8">
        <v>18</v>
      </c>
      <c r="M22" s="10">
        <v>9127</v>
      </c>
      <c r="N22" s="10">
        <v>9127</v>
      </c>
      <c r="O22" s="11"/>
      <c r="P22" s="12" t="s">
        <v>70</v>
      </c>
      <c r="Q22" s="12" t="s">
        <v>33</v>
      </c>
      <c r="R22" s="12" t="s">
        <v>214</v>
      </c>
      <c r="S22" s="1" t="s">
        <v>215</v>
      </c>
    </row>
    <row r="23" spans="1:19" ht="39.950000000000003" customHeight="1">
      <c r="A23" s="6" t="s">
        <v>85</v>
      </c>
      <c r="B23" s="7" t="s">
        <v>79</v>
      </c>
      <c r="C23" s="7"/>
      <c r="D23" s="7" t="s">
        <v>200</v>
      </c>
      <c r="E23" s="8"/>
      <c r="F23" s="8" t="s">
        <v>27</v>
      </c>
      <c r="G23" s="8" t="s">
        <v>28</v>
      </c>
      <c r="H23" s="7" t="s">
        <v>87</v>
      </c>
      <c r="I23" s="8">
        <v>4947245</v>
      </c>
      <c r="J23" s="8" t="s">
        <v>38</v>
      </c>
      <c r="K23" s="8"/>
      <c r="L23" s="8">
        <v>34</v>
      </c>
      <c r="M23" s="10">
        <v>93159</v>
      </c>
      <c r="N23" s="10">
        <v>93159</v>
      </c>
      <c r="O23" s="11"/>
      <c r="P23" s="12" t="s">
        <v>70</v>
      </c>
      <c r="Q23" s="12" t="s">
        <v>33</v>
      </c>
      <c r="R23" s="12" t="s">
        <v>214</v>
      </c>
      <c r="S23" s="1" t="s">
        <v>215</v>
      </c>
    </row>
    <row r="24" spans="1:19" ht="39.950000000000003" customHeight="1">
      <c r="A24" s="6" t="s">
        <v>88</v>
      </c>
      <c r="B24" s="7" t="s">
        <v>79</v>
      </c>
      <c r="C24" s="7" t="s">
        <v>82</v>
      </c>
      <c r="D24" s="7" t="s">
        <v>193</v>
      </c>
      <c r="E24" s="8"/>
      <c r="F24" s="8" t="s">
        <v>27</v>
      </c>
      <c r="G24" s="8" t="s">
        <v>28</v>
      </c>
      <c r="H24" s="7" t="s">
        <v>89</v>
      </c>
      <c r="I24" s="8">
        <v>1253924</v>
      </c>
      <c r="J24" s="8" t="s">
        <v>38</v>
      </c>
      <c r="K24" s="8"/>
      <c r="L24" s="8">
        <v>22</v>
      </c>
      <c r="M24" s="10">
        <v>11587</v>
      </c>
      <c r="N24" s="10">
        <v>11587</v>
      </c>
      <c r="O24" s="11"/>
      <c r="P24" s="12" t="s">
        <v>70</v>
      </c>
      <c r="Q24" s="12" t="s">
        <v>33</v>
      </c>
      <c r="R24" s="12" t="s">
        <v>214</v>
      </c>
      <c r="S24" s="1" t="s">
        <v>215</v>
      </c>
    </row>
    <row r="25" spans="1:19" ht="39.950000000000003" customHeight="1">
      <c r="A25" s="6" t="s">
        <v>90</v>
      </c>
      <c r="B25" s="7" t="s">
        <v>79</v>
      </c>
      <c r="C25" s="7"/>
      <c r="D25" s="7" t="s">
        <v>194</v>
      </c>
      <c r="E25" s="8"/>
      <c r="F25" s="8" t="s">
        <v>91</v>
      </c>
      <c r="G25" s="8" t="s">
        <v>92</v>
      </c>
      <c r="H25" s="7" t="s">
        <v>93</v>
      </c>
      <c r="I25" s="8">
        <v>19805288</v>
      </c>
      <c r="J25" s="8" t="s">
        <v>38</v>
      </c>
      <c r="K25" s="8"/>
      <c r="L25" s="8">
        <v>2</v>
      </c>
      <c r="M25" s="10">
        <v>429</v>
      </c>
      <c r="N25" s="10">
        <v>429</v>
      </c>
      <c r="O25" s="11"/>
      <c r="P25" s="12" t="s">
        <v>70</v>
      </c>
      <c r="Q25" s="12" t="s">
        <v>33</v>
      </c>
      <c r="R25" s="12" t="s">
        <v>214</v>
      </c>
      <c r="S25" s="1" t="s">
        <v>215</v>
      </c>
    </row>
    <row r="26" spans="1:19" ht="39.950000000000003" customHeight="1">
      <c r="A26" s="6" t="s">
        <v>94</v>
      </c>
      <c r="B26" s="7" t="s">
        <v>79</v>
      </c>
      <c r="C26" s="7"/>
      <c r="D26" s="7" t="s">
        <v>199</v>
      </c>
      <c r="E26" s="8"/>
      <c r="F26" s="8" t="s">
        <v>27</v>
      </c>
      <c r="G26" s="8" t="s">
        <v>28</v>
      </c>
      <c r="H26" s="7" t="s">
        <v>95</v>
      </c>
      <c r="I26" s="8">
        <v>1280868</v>
      </c>
      <c r="J26" s="8" t="s">
        <v>96</v>
      </c>
      <c r="K26" s="8"/>
      <c r="L26" s="8">
        <v>41</v>
      </c>
      <c r="M26" s="10">
        <v>104830</v>
      </c>
      <c r="N26" s="10">
        <v>104830</v>
      </c>
      <c r="O26" s="11"/>
      <c r="P26" s="12" t="s">
        <v>70</v>
      </c>
      <c r="Q26" s="12" t="s">
        <v>33</v>
      </c>
      <c r="R26" s="12" t="s">
        <v>214</v>
      </c>
      <c r="S26" s="1" t="s">
        <v>215</v>
      </c>
    </row>
    <row r="27" spans="1:19" ht="24.95" customHeight="1">
      <c r="A27" s="16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8" t="s">
        <v>75</v>
      </c>
      <c r="M27" s="19">
        <f>SUBTOTAL(9,M21:M26)</f>
        <v>254637</v>
      </c>
      <c r="N27" s="19">
        <f>SUBTOTAL(9,N21:N26)</f>
        <v>254637</v>
      </c>
      <c r="O27" s="20" t="s">
        <v>76</v>
      </c>
      <c r="P27" s="17"/>
      <c r="Q27" s="21"/>
      <c r="R27" s="17"/>
      <c r="S27" s="22"/>
    </row>
    <row r="28" spans="1:19" ht="30" customHeight="1">
      <c r="A28" s="35" t="s">
        <v>97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23"/>
      <c r="N28" s="23"/>
      <c r="O28" s="24"/>
      <c r="P28" s="24"/>
      <c r="Q28" s="24"/>
      <c r="R28" s="24"/>
      <c r="S28" s="24"/>
    </row>
    <row r="29" spans="1:19" ht="52.5" customHeight="1">
      <c r="A29" s="3" t="s">
        <v>4</v>
      </c>
      <c r="B29" s="4" t="s">
        <v>5</v>
      </c>
      <c r="C29" s="4" t="s">
        <v>6</v>
      </c>
      <c r="D29" s="4" t="s">
        <v>7</v>
      </c>
      <c r="E29" s="4" t="s">
        <v>8</v>
      </c>
      <c r="F29" s="4" t="s">
        <v>9</v>
      </c>
      <c r="G29" s="4" t="s">
        <v>10</v>
      </c>
      <c r="H29" s="4" t="s">
        <v>11</v>
      </c>
      <c r="I29" s="4" t="s">
        <v>12</v>
      </c>
      <c r="J29" s="4" t="s">
        <v>13</v>
      </c>
      <c r="K29" s="4" t="s">
        <v>14</v>
      </c>
      <c r="L29" s="4" t="s">
        <v>15</v>
      </c>
      <c r="M29" s="4" t="str">
        <f>$M$6</f>
        <v>Rzeczywiste zużycie energii [kWh] w okresie
od 01.05.2014 r.
do 30.04.2015 r.</v>
      </c>
      <c r="N29" s="4" t="str">
        <f>$N$6</f>
        <v>Szacowane zużycie energii [kWh] w okresie
od 01.01.2016 r.
do 31.12.2016 r.</v>
      </c>
      <c r="O29" s="4" t="s">
        <v>18</v>
      </c>
      <c r="P29" s="4" t="s">
        <v>19</v>
      </c>
      <c r="Q29" s="4" t="s">
        <v>20</v>
      </c>
      <c r="R29" s="4" t="s">
        <v>21</v>
      </c>
      <c r="S29" s="5" t="s">
        <v>22</v>
      </c>
    </row>
    <row r="30" spans="1:19" ht="39.200000000000003" customHeight="1">
      <c r="A30" s="6" t="s">
        <v>98</v>
      </c>
      <c r="B30" s="7" t="s">
        <v>24</v>
      </c>
      <c r="C30" s="7" t="s">
        <v>101</v>
      </c>
      <c r="D30" s="7" t="s">
        <v>195</v>
      </c>
      <c r="E30" s="8" t="s">
        <v>201</v>
      </c>
      <c r="F30" s="8" t="s">
        <v>27</v>
      </c>
      <c r="G30" s="8" t="s">
        <v>28</v>
      </c>
      <c r="H30" s="7" t="s">
        <v>102</v>
      </c>
      <c r="I30" s="8">
        <v>70500270</v>
      </c>
      <c r="J30" s="8" t="s">
        <v>103</v>
      </c>
      <c r="K30" s="8"/>
      <c r="L30" s="8">
        <v>10</v>
      </c>
      <c r="M30" s="10">
        <v>28360</v>
      </c>
      <c r="N30" s="10">
        <v>28360</v>
      </c>
      <c r="O30" s="11"/>
      <c r="P30" s="12" t="s">
        <v>32</v>
      </c>
      <c r="Q30" s="12" t="s">
        <v>33</v>
      </c>
      <c r="R30" s="12" t="s">
        <v>213</v>
      </c>
      <c r="S30" s="1" t="s">
        <v>215</v>
      </c>
    </row>
    <row r="31" spans="1:19" ht="39.200000000000003" customHeight="1">
      <c r="A31" s="6" t="s">
        <v>99</v>
      </c>
      <c r="B31" s="7" t="s">
        <v>24</v>
      </c>
      <c r="C31" s="7" t="s">
        <v>101</v>
      </c>
      <c r="D31" s="7" t="s">
        <v>196</v>
      </c>
      <c r="E31" s="8" t="s">
        <v>202</v>
      </c>
      <c r="F31" s="8" t="s">
        <v>27</v>
      </c>
      <c r="G31" s="8" t="s">
        <v>105</v>
      </c>
      <c r="H31" s="7" t="s">
        <v>106</v>
      </c>
      <c r="I31" s="8">
        <v>80365621</v>
      </c>
      <c r="J31" s="8" t="s">
        <v>103</v>
      </c>
      <c r="K31" s="8"/>
      <c r="L31" s="8">
        <v>6</v>
      </c>
      <c r="M31" s="10">
        <v>19370</v>
      </c>
      <c r="N31" s="10">
        <v>19370</v>
      </c>
      <c r="O31" s="11"/>
      <c r="P31" s="12" t="s">
        <v>32</v>
      </c>
      <c r="Q31" s="12" t="s">
        <v>33</v>
      </c>
      <c r="R31" s="12" t="s">
        <v>213</v>
      </c>
      <c r="S31" s="1" t="s">
        <v>215</v>
      </c>
    </row>
    <row r="32" spans="1:19" ht="39.200000000000003" customHeight="1">
      <c r="A32" s="6" t="s">
        <v>100</v>
      </c>
      <c r="B32" s="7" t="s">
        <v>24</v>
      </c>
      <c r="C32" s="7" t="s">
        <v>101</v>
      </c>
      <c r="D32" s="7" t="s">
        <v>108</v>
      </c>
      <c r="E32" s="8">
        <v>30078</v>
      </c>
      <c r="F32" s="8" t="s">
        <v>27</v>
      </c>
      <c r="G32" s="8" t="s">
        <v>28</v>
      </c>
      <c r="H32" s="7" t="s">
        <v>109</v>
      </c>
      <c r="I32" s="8">
        <v>90087259</v>
      </c>
      <c r="J32" s="8" t="s">
        <v>103</v>
      </c>
      <c r="K32" s="8"/>
      <c r="L32" s="8">
        <v>5</v>
      </c>
      <c r="M32" s="10">
        <v>19310</v>
      </c>
      <c r="N32" s="10">
        <v>19310</v>
      </c>
      <c r="O32" s="11"/>
      <c r="P32" s="12" t="s">
        <v>32</v>
      </c>
      <c r="Q32" s="12" t="s">
        <v>33</v>
      </c>
      <c r="R32" s="12" t="s">
        <v>213</v>
      </c>
      <c r="S32" s="1" t="s">
        <v>215</v>
      </c>
    </row>
    <row r="33" spans="1:19" ht="39.200000000000003" customHeight="1">
      <c r="A33" s="6" t="s">
        <v>104</v>
      </c>
      <c r="B33" s="7" t="s">
        <v>24</v>
      </c>
      <c r="C33" s="7" t="s">
        <v>101</v>
      </c>
      <c r="D33" s="7" t="s">
        <v>197</v>
      </c>
      <c r="E33" s="8" t="s">
        <v>203</v>
      </c>
      <c r="F33" s="8" t="s">
        <v>27</v>
      </c>
      <c r="G33" s="8" t="s">
        <v>28</v>
      </c>
      <c r="H33" s="7" t="s">
        <v>111</v>
      </c>
      <c r="I33" s="8">
        <v>90028979</v>
      </c>
      <c r="J33" s="8" t="s">
        <v>103</v>
      </c>
      <c r="K33" s="8"/>
      <c r="L33" s="8">
        <v>18</v>
      </c>
      <c r="M33" s="10">
        <v>42310</v>
      </c>
      <c r="N33" s="10">
        <v>42310</v>
      </c>
      <c r="O33" s="11"/>
      <c r="P33" s="12" t="s">
        <v>32</v>
      </c>
      <c r="Q33" s="12" t="s">
        <v>33</v>
      </c>
      <c r="R33" s="12" t="s">
        <v>213</v>
      </c>
      <c r="S33" s="1" t="s">
        <v>215</v>
      </c>
    </row>
    <row r="34" spans="1:19" ht="39.200000000000003" customHeight="1">
      <c r="A34" s="6" t="s">
        <v>107</v>
      </c>
      <c r="B34" s="7" t="s">
        <v>24</v>
      </c>
      <c r="C34" s="7" t="s">
        <v>101</v>
      </c>
      <c r="D34" s="7" t="s">
        <v>83</v>
      </c>
      <c r="E34" s="8">
        <v>30477</v>
      </c>
      <c r="F34" s="8" t="s">
        <v>27</v>
      </c>
      <c r="G34" s="8" t="s">
        <v>28</v>
      </c>
      <c r="H34" s="7" t="s">
        <v>113</v>
      </c>
      <c r="I34" s="8">
        <v>84127</v>
      </c>
      <c r="J34" s="8" t="s">
        <v>103</v>
      </c>
      <c r="K34" s="8"/>
      <c r="L34" s="8">
        <v>6</v>
      </c>
      <c r="M34" s="10">
        <v>2820</v>
      </c>
      <c r="N34" s="10">
        <v>2820</v>
      </c>
      <c r="O34" s="11"/>
      <c r="P34" s="12" t="s">
        <v>32</v>
      </c>
      <c r="Q34" s="12" t="s">
        <v>33</v>
      </c>
      <c r="R34" s="12" t="s">
        <v>213</v>
      </c>
      <c r="S34" s="1" t="s">
        <v>215</v>
      </c>
    </row>
    <row r="35" spans="1:19" ht="39.200000000000003" customHeight="1">
      <c r="A35" s="6" t="s">
        <v>110</v>
      </c>
      <c r="B35" s="7" t="s">
        <v>24</v>
      </c>
      <c r="C35" s="7" t="s">
        <v>101</v>
      </c>
      <c r="D35" s="7" t="s">
        <v>115</v>
      </c>
      <c r="E35" s="8">
        <v>30368</v>
      </c>
      <c r="F35" s="8" t="s">
        <v>27</v>
      </c>
      <c r="G35" s="8" t="s">
        <v>28</v>
      </c>
      <c r="H35" s="7" t="s">
        <v>116</v>
      </c>
      <c r="I35" s="8">
        <v>70500797</v>
      </c>
      <c r="J35" s="8" t="s">
        <v>103</v>
      </c>
      <c r="K35" s="8"/>
      <c r="L35" s="8">
        <v>28</v>
      </c>
      <c r="M35" s="10">
        <v>60400</v>
      </c>
      <c r="N35" s="10">
        <v>60400</v>
      </c>
      <c r="O35" s="11"/>
      <c r="P35" s="12" t="s">
        <v>32</v>
      </c>
      <c r="Q35" s="12" t="s">
        <v>33</v>
      </c>
      <c r="R35" s="12" t="s">
        <v>213</v>
      </c>
      <c r="S35" s="1" t="s">
        <v>215</v>
      </c>
    </row>
    <row r="36" spans="1:19" ht="39.200000000000003" customHeight="1">
      <c r="A36" s="6" t="s">
        <v>112</v>
      </c>
      <c r="B36" s="7" t="s">
        <v>24</v>
      </c>
      <c r="C36" s="7" t="s">
        <v>101</v>
      </c>
      <c r="D36" s="7" t="s">
        <v>204</v>
      </c>
      <c r="E36" s="8">
        <v>30508</v>
      </c>
      <c r="F36" s="8" t="s">
        <v>27</v>
      </c>
      <c r="G36" s="8" t="s">
        <v>28</v>
      </c>
      <c r="H36" s="7" t="s">
        <v>118</v>
      </c>
      <c r="I36" s="8">
        <v>4665571</v>
      </c>
      <c r="J36" s="8" t="s">
        <v>103</v>
      </c>
      <c r="K36" s="8"/>
      <c r="L36" s="8">
        <v>4</v>
      </c>
      <c r="M36" s="10">
        <v>17010</v>
      </c>
      <c r="N36" s="10">
        <v>17010</v>
      </c>
      <c r="O36" s="11"/>
      <c r="P36" s="12" t="s">
        <v>32</v>
      </c>
      <c r="Q36" s="12" t="s">
        <v>33</v>
      </c>
      <c r="R36" s="12" t="s">
        <v>213</v>
      </c>
      <c r="S36" s="1" t="s">
        <v>215</v>
      </c>
    </row>
    <row r="37" spans="1:19" ht="39.200000000000003" customHeight="1">
      <c r="A37" s="6" t="s">
        <v>114</v>
      </c>
      <c r="B37" s="7" t="s">
        <v>24</v>
      </c>
      <c r="C37" s="7" t="s">
        <v>101</v>
      </c>
      <c r="D37" s="7" t="s">
        <v>205</v>
      </c>
      <c r="E37" s="8">
        <v>30075</v>
      </c>
      <c r="F37" s="8" t="s">
        <v>27</v>
      </c>
      <c r="G37" s="8" t="s">
        <v>28</v>
      </c>
      <c r="H37" s="7" t="s">
        <v>120</v>
      </c>
      <c r="I37" s="8">
        <v>13725668</v>
      </c>
      <c r="J37" s="8" t="s">
        <v>103</v>
      </c>
      <c r="K37" s="8"/>
      <c r="L37" s="8">
        <v>12</v>
      </c>
      <c r="M37" s="10">
        <v>64540</v>
      </c>
      <c r="N37" s="10">
        <v>64540</v>
      </c>
      <c r="O37" s="11"/>
      <c r="P37" s="12" t="s">
        <v>32</v>
      </c>
      <c r="Q37" s="12" t="s">
        <v>33</v>
      </c>
      <c r="R37" s="12" t="s">
        <v>213</v>
      </c>
      <c r="S37" s="1" t="s">
        <v>215</v>
      </c>
    </row>
    <row r="38" spans="1:19" ht="39.200000000000003" customHeight="1">
      <c r="A38" s="6" t="s">
        <v>117</v>
      </c>
      <c r="B38" s="7" t="s">
        <v>24</v>
      </c>
      <c r="C38" s="7" t="s">
        <v>101</v>
      </c>
      <c r="D38" s="7" t="s">
        <v>206</v>
      </c>
      <c r="E38" s="8">
        <v>30055</v>
      </c>
      <c r="F38" s="8" t="s">
        <v>27</v>
      </c>
      <c r="G38" s="8" t="s">
        <v>122</v>
      </c>
      <c r="H38" s="7" t="s">
        <v>123</v>
      </c>
      <c r="I38" s="8">
        <v>71864608</v>
      </c>
      <c r="J38" s="8" t="s">
        <v>103</v>
      </c>
      <c r="K38" s="8"/>
      <c r="L38" s="8">
        <v>2</v>
      </c>
      <c r="M38" s="10">
        <v>11180</v>
      </c>
      <c r="N38" s="10">
        <v>11180</v>
      </c>
      <c r="O38" s="11"/>
      <c r="P38" s="12" t="s">
        <v>32</v>
      </c>
      <c r="Q38" s="12" t="s">
        <v>33</v>
      </c>
      <c r="R38" s="12" t="s">
        <v>213</v>
      </c>
      <c r="S38" s="1" t="s">
        <v>215</v>
      </c>
    </row>
    <row r="39" spans="1:19" ht="39.200000000000003" customHeight="1">
      <c r="A39" s="6" t="s">
        <v>119</v>
      </c>
      <c r="B39" s="7" t="s">
        <v>24</v>
      </c>
      <c r="C39" s="7" t="s">
        <v>101</v>
      </c>
      <c r="D39" s="7" t="s">
        <v>125</v>
      </c>
      <c r="E39" s="8">
        <v>30078</v>
      </c>
      <c r="F39" s="8" t="s">
        <v>27</v>
      </c>
      <c r="G39" s="8" t="s">
        <v>122</v>
      </c>
      <c r="H39" s="7" t="s">
        <v>126</v>
      </c>
      <c r="I39" s="8">
        <v>13717551</v>
      </c>
      <c r="J39" s="8" t="s">
        <v>103</v>
      </c>
      <c r="K39" s="8"/>
      <c r="L39" s="8">
        <v>5</v>
      </c>
      <c r="M39" s="10">
        <v>15630</v>
      </c>
      <c r="N39" s="10">
        <v>15630</v>
      </c>
      <c r="O39" s="11"/>
      <c r="P39" s="12" t="s">
        <v>32</v>
      </c>
      <c r="Q39" s="12" t="s">
        <v>33</v>
      </c>
      <c r="R39" s="12" t="s">
        <v>213</v>
      </c>
      <c r="S39" s="1" t="s">
        <v>215</v>
      </c>
    </row>
    <row r="40" spans="1:19" ht="39.200000000000003" customHeight="1">
      <c r="A40" s="6" t="s">
        <v>121</v>
      </c>
      <c r="B40" s="7" t="s">
        <v>24</v>
      </c>
      <c r="C40" s="7" t="s">
        <v>101</v>
      </c>
      <c r="D40" s="7" t="s">
        <v>128</v>
      </c>
      <c r="E40" s="8">
        <v>30607</v>
      </c>
      <c r="F40" s="8" t="s">
        <v>27</v>
      </c>
      <c r="G40" s="8" t="s">
        <v>28</v>
      </c>
      <c r="H40" s="7" t="s">
        <v>129</v>
      </c>
      <c r="I40" s="8">
        <v>705501135</v>
      </c>
      <c r="J40" s="8" t="s">
        <v>103</v>
      </c>
      <c r="K40" s="8"/>
      <c r="L40" s="8">
        <v>3</v>
      </c>
      <c r="M40" s="10">
        <v>4230</v>
      </c>
      <c r="N40" s="10">
        <v>4230</v>
      </c>
      <c r="O40" s="11"/>
      <c r="P40" s="12" t="s">
        <v>32</v>
      </c>
      <c r="Q40" s="12" t="s">
        <v>33</v>
      </c>
      <c r="R40" s="12" t="s">
        <v>213</v>
      </c>
      <c r="S40" s="1" t="s">
        <v>215</v>
      </c>
    </row>
    <row r="41" spans="1:19" ht="39.200000000000003" customHeight="1">
      <c r="A41" s="6" t="s">
        <v>124</v>
      </c>
      <c r="B41" s="7" t="s">
        <v>24</v>
      </c>
      <c r="C41" s="7" t="s">
        <v>101</v>
      </c>
      <c r="D41" s="7" t="s">
        <v>131</v>
      </c>
      <c r="E41" s="8">
        <v>30106</v>
      </c>
      <c r="F41" s="8" t="s">
        <v>27</v>
      </c>
      <c r="G41" s="8" t="s">
        <v>28</v>
      </c>
      <c r="H41" s="7" t="s">
        <v>132</v>
      </c>
      <c r="I41" s="8">
        <v>83098089</v>
      </c>
      <c r="J41" s="8" t="s">
        <v>103</v>
      </c>
      <c r="K41" s="8"/>
      <c r="L41" s="8">
        <v>2</v>
      </c>
      <c r="M41" s="10">
        <v>10350</v>
      </c>
      <c r="N41" s="10">
        <v>10350</v>
      </c>
      <c r="O41" s="11"/>
      <c r="P41" s="12" t="s">
        <v>32</v>
      </c>
      <c r="Q41" s="12" t="s">
        <v>33</v>
      </c>
      <c r="R41" s="12" t="s">
        <v>213</v>
      </c>
      <c r="S41" s="1" t="s">
        <v>215</v>
      </c>
    </row>
    <row r="42" spans="1:19" ht="39.200000000000003" customHeight="1">
      <c r="A42" s="6" t="s">
        <v>127</v>
      </c>
      <c r="B42" s="7" t="s">
        <v>24</v>
      </c>
      <c r="C42" s="7" t="s">
        <v>101</v>
      </c>
      <c r="D42" s="7" t="s">
        <v>134</v>
      </c>
      <c r="E42" s="8">
        <v>30201</v>
      </c>
      <c r="F42" s="8" t="s">
        <v>27</v>
      </c>
      <c r="G42" s="8" t="s">
        <v>28</v>
      </c>
      <c r="H42" s="7" t="s">
        <v>135</v>
      </c>
      <c r="I42" s="8">
        <v>14051592</v>
      </c>
      <c r="J42" s="8" t="s">
        <v>103</v>
      </c>
      <c r="K42" s="8"/>
      <c r="L42" s="8">
        <v>12</v>
      </c>
      <c r="M42" s="10">
        <v>43030</v>
      </c>
      <c r="N42" s="10">
        <v>43030</v>
      </c>
      <c r="O42" s="11"/>
      <c r="P42" s="12" t="s">
        <v>32</v>
      </c>
      <c r="Q42" s="12" t="s">
        <v>33</v>
      </c>
      <c r="R42" s="12" t="s">
        <v>213</v>
      </c>
      <c r="S42" s="1" t="s">
        <v>215</v>
      </c>
    </row>
    <row r="43" spans="1:19" ht="39.200000000000003" customHeight="1">
      <c r="A43" s="6" t="s">
        <v>130</v>
      </c>
      <c r="B43" s="7" t="s">
        <v>24</v>
      </c>
      <c r="C43" s="7" t="s">
        <v>101</v>
      </c>
      <c r="D43" s="7" t="s">
        <v>26</v>
      </c>
      <c r="E43" s="8">
        <v>30120</v>
      </c>
      <c r="F43" s="8" t="s">
        <v>27</v>
      </c>
      <c r="G43" s="8" t="s">
        <v>28</v>
      </c>
      <c r="H43" s="7" t="s">
        <v>137</v>
      </c>
      <c r="I43" s="8">
        <v>70457808</v>
      </c>
      <c r="J43" s="8" t="s">
        <v>103</v>
      </c>
      <c r="K43" s="8"/>
      <c r="L43" s="8">
        <v>2</v>
      </c>
      <c r="M43" s="10">
        <v>5650</v>
      </c>
      <c r="N43" s="10">
        <v>5650</v>
      </c>
      <c r="O43" s="11"/>
      <c r="P43" s="12" t="s">
        <v>32</v>
      </c>
      <c r="Q43" s="12" t="s">
        <v>33</v>
      </c>
      <c r="R43" s="12" t="s">
        <v>213</v>
      </c>
      <c r="S43" s="1" t="s">
        <v>215</v>
      </c>
    </row>
    <row r="44" spans="1:19" ht="39.200000000000003" customHeight="1">
      <c r="A44" s="6" t="s">
        <v>133</v>
      </c>
      <c r="B44" s="7" t="s">
        <v>24</v>
      </c>
      <c r="C44" s="7" t="s">
        <v>101</v>
      </c>
      <c r="D44" s="7" t="s">
        <v>139</v>
      </c>
      <c r="E44" s="8">
        <v>30038</v>
      </c>
      <c r="F44" s="8" t="s">
        <v>27</v>
      </c>
      <c r="G44" s="8" t="s">
        <v>28</v>
      </c>
      <c r="H44" s="7" t="s">
        <v>140</v>
      </c>
      <c r="I44" s="8">
        <v>90028723</v>
      </c>
      <c r="J44" s="8" t="s">
        <v>103</v>
      </c>
      <c r="K44" s="8"/>
      <c r="L44" s="8">
        <v>3</v>
      </c>
      <c r="M44" s="10">
        <v>16700</v>
      </c>
      <c r="N44" s="10">
        <v>16700</v>
      </c>
      <c r="O44" s="11"/>
      <c r="P44" s="12" t="s">
        <v>32</v>
      </c>
      <c r="Q44" s="12" t="s">
        <v>33</v>
      </c>
      <c r="R44" s="12" t="s">
        <v>213</v>
      </c>
      <c r="S44" s="1" t="s">
        <v>215</v>
      </c>
    </row>
    <row r="45" spans="1:19" ht="39.200000000000003" customHeight="1">
      <c r="A45" s="6" t="s">
        <v>136</v>
      </c>
      <c r="B45" s="7" t="s">
        <v>24</v>
      </c>
      <c r="C45" s="7" t="s">
        <v>101</v>
      </c>
      <c r="D45" s="7" t="s">
        <v>207</v>
      </c>
      <c r="E45" s="8">
        <v>30307</v>
      </c>
      <c r="F45" s="8" t="s">
        <v>27</v>
      </c>
      <c r="G45" s="8" t="s">
        <v>28</v>
      </c>
      <c r="H45" s="7" t="s">
        <v>142</v>
      </c>
      <c r="I45" s="8">
        <v>14050086</v>
      </c>
      <c r="J45" s="8" t="s">
        <v>103</v>
      </c>
      <c r="K45" s="8"/>
      <c r="L45" s="8">
        <v>10</v>
      </c>
      <c r="M45" s="10">
        <v>34740</v>
      </c>
      <c r="N45" s="10">
        <v>34740</v>
      </c>
      <c r="O45" s="11"/>
      <c r="P45" s="12" t="s">
        <v>32</v>
      </c>
      <c r="Q45" s="12" t="s">
        <v>33</v>
      </c>
      <c r="R45" s="12" t="s">
        <v>213</v>
      </c>
      <c r="S45" s="1" t="s">
        <v>215</v>
      </c>
    </row>
    <row r="46" spans="1:19" ht="39.200000000000003" customHeight="1">
      <c r="A46" s="6" t="s">
        <v>138</v>
      </c>
      <c r="B46" s="7" t="s">
        <v>24</v>
      </c>
      <c r="C46" s="7" t="s">
        <v>101</v>
      </c>
      <c r="D46" s="7" t="s">
        <v>144</v>
      </c>
      <c r="E46" s="8">
        <v>30175</v>
      </c>
      <c r="F46" s="8" t="s">
        <v>27</v>
      </c>
      <c r="G46" s="8" t="s">
        <v>28</v>
      </c>
      <c r="H46" s="7" t="s">
        <v>145</v>
      </c>
      <c r="I46" s="8">
        <v>14229877</v>
      </c>
      <c r="J46" s="8" t="s">
        <v>103</v>
      </c>
      <c r="K46" s="8"/>
      <c r="L46" s="8">
        <v>3</v>
      </c>
      <c r="M46" s="10">
        <v>14460</v>
      </c>
      <c r="N46" s="10">
        <v>14460</v>
      </c>
      <c r="O46" s="11"/>
      <c r="P46" s="12" t="s">
        <v>32</v>
      </c>
      <c r="Q46" s="12" t="s">
        <v>33</v>
      </c>
      <c r="R46" s="12" t="s">
        <v>213</v>
      </c>
      <c r="S46" s="1" t="s">
        <v>215</v>
      </c>
    </row>
    <row r="47" spans="1:19" ht="39.200000000000003" customHeight="1">
      <c r="A47" s="6" t="s">
        <v>141</v>
      </c>
      <c r="B47" s="7" t="s">
        <v>24</v>
      </c>
      <c r="C47" s="7" t="s">
        <v>101</v>
      </c>
      <c r="D47" s="7" t="s">
        <v>198</v>
      </c>
      <c r="E47" s="8" t="s">
        <v>208</v>
      </c>
      <c r="F47" s="8" t="s">
        <v>27</v>
      </c>
      <c r="G47" s="8" t="s">
        <v>28</v>
      </c>
      <c r="H47" s="7" t="s">
        <v>147</v>
      </c>
      <c r="I47" s="8">
        <v>14269646</v>
      </c>
      <c r="J47" s="8" t="s">
        <v>103</v>
      </c>
      <c r="K47" s="8"/>
      <c r="L47" s="8">
        <v>8</v>
      </c>
      <c r="M47" s="10">
        <v>16410</v>
      </c>
      <c r="N47" s="10">
        <v>16410</v>
      </c>
      <c r="O47" s="11"/>
      <c r="P47" s="12" t="s">
        <v>32</v>
      </c>
      <c r="Q47" s="12" t="s">
        <v>33</v>
      </c>
      <c r="R47" s="12" t="s">
        <v>213</v>
      </c>
      <c r="S47" s="1" t="s">
        <v>215</v>
      </c>
    </row>
    <row r="48" spans="1:19" ht="39.200000000000003" customHeight="1">
      <c r="A48" s="6" t="s">
        <v>143</v>
      </c>
      <c r="B48" s="7" t="s">
        <v>24</v>
      </c>
      <c r="C48" s="7" t="s">
        <v>101</v>
      </c>
      <c r="D48" s="7" t="s">
        <v>149</v>
      </c>
      <c r="E48" s="8">
        <v>30098</v>
      </c>
      <c r="F48" s="8" t="s">
        <v>27</v>
      </c>
      <c r="G48" s="8" t="s">
        <v>28</v>
      </c>
      <c r="H48" s="7" t="s">
        <v>150</v>
      </c>
      <c r="I48" s="8">
        <v>90264305</v>
      </c>
      <c r="J48" s="8" t="s">
        <v>103</v>
      </c>
      <c r="K48" s="8"/>
      <c r="L48" s="8">
        <v>12</v>
      </c>
      <c r="M48" s="10">
        <v>48650</v>
      </c>
      <c r="N48" s="10">
        <v>48650</v>
      </c>
      <c r="O48" s="11"/>
      <c r="P48" s="12" t="s">
        <v>32</v>
      </c>
      <c r="Q48" s="12" t="s">
        <v>33</v>
      </c>
      <c r="R48" s="12" t="s">
        <v>213</v>
      </c>
      <c r="S48" s="1" t="s">
        <v>215</v>
      </c>
    </row>
    <row r="49" spans="1:19" ht="39.200000000000003" customHeight="1">
      <c r="A49" s="6" t="s">
        <v>146</v>
      </c>
      <c r="B49" s="7" t="s">
        <v>24</v>
      </c>
      <c r="C49" s="7" t="s">
        <v>101</v>
      </c>
      <c r="D49" s="7" t="s">
        <v>152</v>
      </c>
      <c r="E49" s="8">
        <v>30022</v>
      </c>
      <c r="F49" s="8" t="s">
        <v>27</v>
      </c>
      <c r="G49" s="8" t="s">
        <v>28</v>
      </c>
      <c r="H49" s="7" t="s">
        <v>153</v>
      </c>
      <c r="I49" s="8">
        <v>83450311</v>
      </c>
      <c r="J49" s="8" t="s">
        <v>103</v>
      </c>
      <c r="K49" s="8"/>
      <c r="L49" s="8">
        <v>2</v>
      </c>
      <c r="M49" s="10">
        <v>6650</v>
      </c>
      <c r="N49" s="10">
        <v>6650</v>
      </c>
      <c r="O49" s="11"/>
      <c r="P49" s="12" t="s">
        <v>32</v>
      </c>
      <c r="Q49" s="12" t="s">
        <v>33</v>
      </c>
      <c r="R49" s="12" t="s">
        <v>213</v>
      </c>
      <c r="S49" s="1" t="s">
        <v>215</v>
      </c>
    </row>
    <row r="50" spans="1:19" ht="39.200000000000003" customHeight="1">
      <c r="A50" s="6" t="s">
        <v>148</v>
      </c>
      <c r="B50" s="7" t="s">
        <v>24</v>
      </c>
      <c r="C50" s="7" t="s">
        <v>101</v>
      </c>
      <c r="D50" s="7" t="s">
        <v>207</v>
      </c>
      <c r="E50" s="8">
        <v>30680</v>
      </c>
      <c r="F50" s="8" t="s">
        <v>27</v>
      </c>
      <c r="G50" s="8" t="s">
        <v>28</v>
      </c>
      <c r="H50" s="7" t="s">
        <v>155</v>
      </c>
      <c r="I50" s="8">
        <v>70561146</v>
      </c>
      <c r="J50" s="8" t="s">
        <v>103</v>
      </c>
      <c r="K50" s="8"/>
      <c r="L50" s="8">
        <v>1</v>
      </c>
      <c r="M50" s="10">
        <v>3230</v>
      </c>
      <c r="N50" s="10">
        <v>3230</v>
      </c>
      <c r="O50" s="11"/>
      <c r="P50" s="12" t="s">
        <v>32</v>
      </c>
      <c r="Q50" s="12" t="s">
        <v>33</v>
      </c>
      <c r="R50" s="12" t="s">
        <v>213</v>
      </c>
      <c r="S50" s="1" t="s">
        <v>215</v>
      </c>
    </row>
    <row r="51" spans="1:19" ht="39.950000000000003" customHeight="1">
      <c r="A51" s="6" t="s">
        <v>151</v>
      </c>
      <c r="B51" s="7" t="s">
        <v>24</v>
      </c>
      <c r="C51" s="7" t="s">
        <v>101</v>
      </c>
      <c r="D51" s="7" t="s">
        <v>86</v>
      </c>
      <c r="E51" s="8">
        <v>30382</v>
      </c>
      <c r="F51" s="8" t="s">
        <v>27</v>
      </c>
      <c r="G51" s="8" t="s">
        <v>28</v>
      </c>
      <c r="H51" s="7" t="s">
        <v>157</v>
      </c>
      <c r="I51" s="8">
        <v>90502480</v>
      </c>
      <c r="J51" s="8" t="s">
        <v>103</v>
      </c>
      <c r="K51" s="8"/>
      <c r="L51" s="8">
        <v>3</v>
      </c>
      <c r="M51" s="10">
        <v>35000</v>
      </c>
      <c r="N51" s="10">
        <v>35000</v>
      </c>
      <c r="O51" s="11"/>
      <c r="P51" s="12" t="s">
        <v>32</v>
      </c>
      <c r="Q51" s="12" t="s">
        <v>33</v>
      </c>
      <c r="R51" s="12" t="s">
        <v>213</v>
      </c>
      <c r="S51" s="1" t="s">
        <v>215</v>
      </c>
    </row>
    <row r="52" spans="1:19" ht="39.200000000000003" customHeight="1">
      <c r="A52" s="6" t="s">
        <v>154</v>
      </c>
      <c r="B52" s="7" t="s">
        <v>24</v>
      </c>
      <c r="C52" s="7" t="s">
        <v>101</v>
      </c>
      <c r="D52" s="7" t="s">
        <v>159</v>
      </c>
      <c r="E52" s="8"/>
      <c r="F52" s="8" t="s">
        <v>27</v>
      </c>
      <c r="G52" s="8" t="s">
        <v>28</v>
      </c>
      <c r="H52" s="7" t="s">
        <v>160</v>
      </c>
      <c r="I52" s="8">
        <v>83100680</v>
      </c>
      <c r="J52" s="8" t="s">
        <v>103</v>
      </c>
      <c r="K52" s="8"/>
      <c r="L52" s="8">
        <v>2</v>
      </c>
      <c r="M52" s="10">
        <f>359*12</f>
        <v>4308</v>
      </c>
      <c r="N52" s="10">
        <f>M52</f>
        <v>4308</v>
      </c>
      <c r="O52" s="11"/>
      <c r="P52" s="12" t="s">
        <v>32</v>
      </c>
      <c r="Q52" s="12" t="s">
        <v>33</v>
      </c>
      <c r="R52" s="12" t="s">
        <v>213</v>
      </c>
      <c r="S52" s="1" t="s">
        <v>215</v>
      </c>
    </row>
    <row r="53" spans="1:19" ht="39.200000000000003" customHeight="1">
      <c r="A53" s="6" t="s">
        <v>156</v>
      </c>
      <c r="B53" s="7" t="s">
        <v>24</v>
      </c>
      <c r="C53" s="7" t="s">
        <v>101</v>
      </c>
      <c r="D53" s="7" t="s">
        <v>162</v>
      </c>
      <c r="E53" s="8"/>
      <c r="F53" s="8" t="s">
        <v>27</v>
      </c>
      <c r="G53" s="8" t="s">
        <v>28</v>
      </c>
      <c r="H53" s="7" t="s">
        <v>163</v>
      </c>
      <c r="I53" s="8">
        <v>83097859</v>
      </c>
      <c r="J53" s="8" t="s">
        <v>103</v>
      </c>
      <c r="K53" s="8"/>
      <c r="L53" s="8">
        <v>2</v>
      </c>
      <c r="M53" s="10">
        <f>227*12</f>
        <v>2724</v>
      </c>
      <c r="N53" s="10">
        <f>M53</f>
        <v>2724</v>
      </c>
      <c r="O53" s="11"/>
      <c r="P53" s="12" t="s">
        <v>32</v>
      </c>
      <c r="Q53" s="12" t="s">
        <v>33</v>
      </c>
      <c r="R53" s="12" t="s">
        <v>213</v>
      </c>
      <c r="S53" s="1" t="s">
        <v>215</v>
      </c>
    </row>
    <row r="54" spans="1:19" ht="39.950000000000003" customHeight="1">
      <c r="A54" s="6" t="s">
        <v>158</v>
      </c>
      <c r="B54" s="7" t="s">
        <v>24</v>
      </c>
      <c r="C54" s="7" t="s">
        <v>101</v>
      </c>
      <c r="D54" s="7" t="s">
        <v>165</v>
      </c>
      <c r="E54" s="8"/>
      <c r="F54" s="8" t="s">
        <v>27</v>
      </c>
      <c r="G54" s="8" t="s">
        <v>28</v>
      </c>
      <c r="H54" s="7" t="s">
        <v>166</v>
      </c>
      <c r="I54" s="8">
        <v>90031009</v>
      </c>
      <c r="J54" s="8" t="s">
        <v>103</v>
      </c>
      <c r="K54" s="8"/>
      <c r="L54" s="8">
        <v>2</v>
      </c>
      <c r="M54" s="10">
        <f>285*12</f>
        <v>3420</v>
      </c>
      <c r="N54" s="10">
        <f>M54</f>
        <v>3420</v>
      </c>
      <c r="O54" s="11"/>
      <c r="P54" s="12" t="s">
        <v>32</v>
      </c>
      <c r="Q54" s="12" t="s">
        <v>33</v>
      </c>
      <c r="R54" s="12" t="s">
        <v>213</v>
      </c>
      <c r="S54" s="1" t="s">
        <v>215</v>
      </c>
    </row>
    <row r="55" spans="1:19" ht="39.200000000000003" customHeight="1">
      <c r="A55" s="6" t="s">
        <v>161</v>
      </c>
      <c r="B55" s="7" t="s">
        <v>24</v>
      </c>
      <c r="C55" s="7" t="s">
        <v>168</v>
      </c>
      <c r="D55" s="7" t="s">
        <v>169</v>
      </c>
      <c r="E55" s="7" t="s">
        <v>170</v>
      </c>
      <c r="F55" s="8" t="s">
        <v>27</v>
      </c>
      <c r="G55" s="8" t="s">
        <v>28</v>
      </c>
      <c r="H55" s="7" t="s">
        <v>209</v>
      </c>
      <c r="I55" s="8">
        <v>902366</v>
      </c>
      <c r="J55" s="8" t="s">
        <v>38</v>
      </c>
      <c r="K55" s="8"/>
      <c r="L55" s="8">
        <v>3</v>
      </c>
      <c r="M55" s="40" t="s">
        <v>211</v>
      </c>
      <c r="N55" s="40"/>
      <c r="O55" s="40"/>
      <c r="P55" s="40"/>
      <c r="Q55" s="40"/>
      <c r="R55" s="40"/>
      <c r="S55" s="40"/>
    </row>
    <row r="56" spans="1:19" ht="39.200000000000003" customHeight="1">
      <c r="A56" s="6" t="s">
        <v>164</v>
      </c>
      <c r="B56" s="7" t="s">
        <v>24</v>
      </c>
      <c r="C56" s="7" t="s">
        <v>168</v>
      </c>
      <c r="D56" s="7" t="s">
        <v>173</v>
      </c>
      <c r="E56" s="7" t="s">
        <v>174</v>
      </c>
      <c r="F56" s="8" t="s">
        <v>27</v>
      </c>
      <c r="G56" s="8" t="s">
        <v>28</v>
      </c>
      <c r="H56" s="7" t="s">
        <v>210</v>
      </c>
      <c r="I56" s="8">
        <v>90502439</v>
      </c>
      <c r="J56" s="8" t="s">
        <v>38</v>
      </c>
      <c r="K56" s="8"/>
      <c r="L56" s="8">
        <v>3</v>
      </c>
      <c r="M56" s="40" t="s">
        <v>211</v>
      </c>
      <c r="N56" s="40"/>
      <c r="O56" s="40"/>
      <c r="P56" s="40"/>
      <c r="Q56" s="40"/>
      <c r="R56" s="40"/>
      <c r="S56" s="40"/>
    </row>
    <row r="57" spans="1:19" ht="39.200000000000003" customHeight="1">
      <c r="A57" s="6" t="s">
        <v>167</v>
      </c>
      <c r="B57" s="25" t="s">
        <v>24</v>
      </c>
      <c r="C57" s="7" t="s">
        <v>175</v>
      </c>
      <c r="D57" s="7" t="s">
        <v>176</v>
      </c>
      <c r="E57" s="7" t="s">
        <v>177</v>
      </c>
      <c r="F57" s="8" t="s">
        <v>27</v>
      </c>
      <c r="G57" s="8" t="s">
        <v>28</v>
      </c>
      <c r="H57" s="8"/>
      <c r="I57" s="8"/>
      <c r="J57" s="8"/>
      <c r="K57" s="8"/>
      <c r="L57" s="8">
        <v>3</v>
      </c>
      <c r="M57" s="40" t="s">
        <v>171</v>
      </c>
      <c r="N57" s="40"/>
      <c r="O57" s="40"/>
      <c r="P57" s="40"/>
      <c r="Q57" s="40"/>
      <c r="R57" s="40"/>
      <c r="S57" s="40"/>
    </row>
    <row r="58" spans="1:19" ht="39.200000000000003" customHeight="1">
      <c r="A58" s="6" t="s">
        <v>172</v>
      </c>
      <c r="B58" s="7" t="s">
        <v>24</v>
      </c>
      <c r="C58" s="7" t="s">
        <v>178</v>
      </c>
      <c r="D58" s="7" t="s">
        <v>176</v>
      </c>
      <c r="E58" s="7" t="s">
        <v>177</v>
      </c>
      <c r="F58" s="8" t="s">
        <v>27</v>
      </c>
      <c r="G58" s="8" t="s">
        <v>28</v>
      </c>
      <c r="H58" s="8"/>
      <c r="I58" s="8"/>
      <c r="J58" s="8"/>
      <c r="K58" s="8"/>
      <c r="L58" s="8">
        <v>12</v>
      </c>
      <c r="M58" s="40" t="s">
        <v>171</v>
      </c>
      <c r="N58" s="40"/>
      <c r="O58" s="40"/>
      <c r="P58" s="40"/>
      <c r="Q58" s="40"/>
      <c r="R58" s="40"/>
      <c r="S58" s="40"/>
    </row>
    <row r="59" spans="1:19" ht="24.95" customHeight="1">
      <c r="A59" s="16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8" t="s">
        <v>75</v>
      </c>
      <c r="M59" s="19">
        <f>SUBTOTAL(9,M30:M54)</f>
        <v>530482</v>
      </c>
      <c r="N59" s="19">
        <f>SUBTOTAL(9,N30:N54)</f>
        <v>530482</v>
      </c>
      <c r="O59" s="20" t="s">
        <v>76</v>
      </c>
      <c r="P59" s="17"/>
      <c r="Q59" s="21"/>
      <c r="R59" s="17"/>
      <c r="S59" s="22"/>
    </row>
    <row r="61" spans="1:19" ht="13.5" customHeight="1">
      <c r="M61" s="26"/>
      <c r="N61" s="26"/>
      <c r="O61" s="27"/>
    </row>
    <row r="62" spans="1:19" ht="20.100000000000001" customHeight="1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9" t="s">
        <v>179</v>
      </c>
      <c r="M62" s="30">
        <f>SUBTOTAL(9,M7:M54)</f>
        <v>1091948</v>
      </c>
      <c r="N62" s="30">
        <f>SUBTOTAL(9,N7:N54)</f>
        <v>1091948</v>
      </c>
      <c r="O62" s="31" t="s">
        <v>76</v>
      </c>
      <c r="P62" s="28"/>
      <c r="Q62" s="32"/>
      <c r="R62" s="28"/>
      <c r="S62" s="28"/>
    </row>
    <row r="64" spans="1:19">
      <c r="M64" s="33"/>
    </row>
    <row r="65" spans="2:16">
      <c r="B65" s="39" t="s">
        <v>180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</row>
    <row r="67" spans="2:16">
      <c r="B67" s="39" t="s">
        <v>181</v>
      </c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</row>
  </sheetData>
  <autoFilter ref="B6:S59"/>
  <mergeCells count="13">
    <mergeCell ref="B65:P65"/>
    <mergeCell ref="B67:P67"/>
    <mergeCell ref="A28:L28"/>
    <mergeCell ref="M55:S55"/>
    <mergeCell ref="M56:S56"/>
    <mergeCell ref="M57:S57"/>
    <mergeCell ref="M58:S58"/>
    <mergeCell ref="A1:S1"/>
    <mergeCell ref="A19:L19"/>
    <mergeCell ref="A2:S2"/>
    <mergeCell ref="A3:S3"/>
    <mergeCell ref="A4:S4"/>
    <mergeCell ref="A5:L5"/>
  </mergeCells>
  <phoneticPr fontId="17" type="noConversion"/>
  <printOptions horizontalCentered="1"/>
  <pageMargins left="0" right="0" top="0.27569444444444402" bottom="0.196527777777778" header="0.51180555555555496" footer="0.51180555555555496"/>
  <pageSetup paperSize="9" scale="65" firstPageNumber="0" orientation="landscape" r:id="rId1"/>
  <rowBreaks count="3" manualBreakCount="3">
    <brk id="18" max="16383" man="1"/>
    <brk id="27" max="16383" man="1"/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zał. Nr 1</vt:lpstr>
      <vt:lpstr>'zał. Nr 1'!_FilterDatabase</vt:lpstr>
      <vt:lpstr>'zał. Nr 1'!_FilterDatabase_0</vt:lpstr>
      <vt:lpstr>'zał. Nr 1'!_FilterDatabase_0_0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Telekomunikacja 7line Sp. z o.o.</dc:creator>
  <cp:lastModifiedBy>user</cp:lastModifiedBy>
  <cp:revision>0</cp:revision>
  <cp:lastPrinted>2015-11-17T10:39:51Z</cp:lastPrinted>
  <dcterms:created xsi:type="dcterms:W3CDTF">2014-10-17T11:51:31Z</dcterms:created>
  <dcterms:modified xsi:type="dcterms:W3CDTF">2015-11-18T12:54:59Z</dcterms:modified>
  <dc:language>pl-PL</dc:language>
</cp:coreProperties>
</file>